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2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<sst xmlns="http://schemas.openxmlformats.org/spreadsheetml/2006/main" count="129" uniqueCount="110">
  <si>
    <t>GÜN</t>
  </si>
  <si>
    <t>Saat/qrup</t>
  </si>
  <si>
    <t>Tələbə 
sayı</t>
  </si>
  <si>
    <t>II gün</t>
  </si>
  <si>
    <t xml:space="preserve">III gün </t>
  </si>
  <si>
    <t>IV gün</t>
  </si>
  <si>
    <t>V gün</t>
  </si>
  <si>
    <t>I gün</t>
  </si>
  <si>
    <t>DƏRS CƏDVƏLİ</t>
  </si>
  <si>
    <t xml:space="preserve">TƏSDİQ EDİRƏM </t>
  </si>
  <si>
    <t>PROREKTORU________________prof.D.A.Bağırov</t>
  </si>
  <si>
    <t>"İQTİSADİYYAT"  FAKÜLTƏSİNİN DEKAN ƏVƏZİ:                                                            DOS. A.A.QULİYEV</t>
  </si>
  <si>
    <t xml:space="preserve">        </t>
  </si>
  <si>
    <t>ADİU-NİN TƏDRİS VƏ TƏLİM TEXNOLOGİYALARI ÜZRƏ</t>
  </si>
  <si>
    <t>II  kurs</t>
  </si>
  <si>
    <t>Beynəlxalq iqtisadi hüquq                       Hacıyev Ceyhun</t>
  </si>
  <si>
    <t>Beynəlxalq iqtisadi hüquq                         Hacılı Ələddin 318</t>
  </si>
  <si>
    <t>Beynəlxalq iqtisadiyyat                            Əlizadə Təhmasib 328</t>
  </si>
  <si>
    <t>Beynəlxalq iqtisadi hüquq                                                                   Mustafayeva Ərəbiyyə 315</t>
  </si>
  <si>
    <t>Firmanın iqtisadiyyatı Məcidova Səadət 313</t>
  </si>
  <si>
    <t>Firmanın iqtisadiyyatı                                                                                                                         Hüseynov Ərzuman 316</t>
  </si>
  <si>
    <t>Sosiologiya (alt-üst) Niftəliyev Telman 314</t>
  </si>
  <si>
    <t>Azərbaycan iqtisadiyyatı                            Pənahova Günay 318</t>
  </si>
  <si>
    <t>Beynəlxalq iqtisadiyyat                            Əlizadə Təhmasib 312</t>
  </si>
  <si>
    <t>Azərbaycan iqtisadiyyatı Nəbiyev Rasim 313</t>
  </si>
  <si>
    <t>Beynəlxalq iqtisadi hüquq                                                                   Mustafayeva Ərəbiyyə 319</t>
  </si>
  <si>
    <t>Beynəlxalq iqtisadiyyat Əliyev Seymur 314</t>
  </si>
  <si>
    <t>Statistika 425</t>
  </si>
  <si>
    <t>Firmanın iqtisadiyyatı                                                                                                                         Hüseynov Ərzuman 315</t>
  </si>
  <si>
    <t>Beynəlxalq iqtisadiyyat                            Əlizadə Təhmasib 314</t>
  </si>
  <si>
    <t>Firmanın iqtisadiyyatı Məcidova Səadət 315</t>
  </si>
  <si>
    <t>Firmanın iqtisadiyyatı                                                                                                                         Hüseynov Ərzuman 325</t>
  </si>
  <si>
    <t>Beynəlxalq iqtisadiyyat Əliyev Seymur 417</t>
  </si>
  <si>
    <t>Bank işi                                                          Əliyev Fuad 325</t>
  </si>
  <si>
    <t>Bank işi                                                   Zeynalov Zakir 328</t>
  </si>
  <si>
    <t>Beynəlxalq iqtisadiyyat Camalov Rovşən 312</t>
  </si>
  <si>
    <t>Beynəlxalq iqtisadi hüquq                                                         İbadova Aytən 316</t>
  </si>
  <si>
    <t>Politologiya                Babayev İbrahim 313</t>
  </si>
  <si>
    <t>Beynəlxalq iqtisadiyyat                           Abbasov Əhliman 325</t>
  </si>
  <si>
    <t>Bank işi                                                          Əliyev Fuad 328</t>
  </si>
  <si>
    <t>Bank işi                                                   Zeynalov Zakir319</t>
  </si>
  <si>
    <t>Beynəlxalq iqtisadi hüquq                                                         İbadova Aytən 313</t>
  </si>
  <si>
    <t>Bank işi                 Əliyeva Təhminə 314</t>
  </si>
  <si>
    <t>Azərbaycan iqtisadiyyatı Pənahova Günay 315</t>
  </si>
  <si>
    <t>Politologiya                Babayev İbrahim 514</t>
  </si>
  <si>
    <t>Firmanın iqtisadiyyatı                            Məcidova Səadət 328</t>
  </si>
  <si>
    <t>Azərbaycan iqtisadiyyatı Pənahova Günay 313</t>
  </si>
  <si>
    <t>Firmanın iqtisadiyyatı                                                                                                                         Hüseynov Ərzuman 314</t>
  </si>
  <si>
    <t>Bank işi Əliyeva Təhminə 315</t>
  </si>
  <si>
    <t>Müasir siyasi idiologiyalar Şirvanova Təranə 318</t>
  </si>
  <si>
    <t>Statistika                                                  Cabbarov Aynur 328</t>
  </si>
  <si>
    <t>Statustika                                                                  İlham 319</t>
  </si>
  <si>
    <t>Statistika                                                      Səmədov Bəhruz 314</t>
  </si>
  <si>
    <t>Beynəlxalq təşkilatlar Məmmədova Rəsmiyə 415</t>
  </si>
  <si>
    <t>Beynəlxalq iqtisadiyyat                                                                  Əliyev Seymur 316</t>
  </si>
  <si>
    <t>Statistika                                                  Cabbarov Aynur 310</t>
  </si>
  <si>
    <t>Bank işi                     Hüseynova Sevinc 322</t>
  </si>
  <si>
    <t>Azərbaycan iqtisadiyyatı                         Nəbiyev Rasim 319</t>
  </si>
  <si>
    <t>Statistika                                                      Səmədov Bəhruz 311</t>
  </si>
  <si>
    <t>Azərbaycan iqtisadiyyatı                                                        Pənahova Günay 316</t>
  </si>
  <si>
    <t>Statistika                                                  Cabbarov Aynur 313</t>
  </si>
  <si>
    <t>Statustika                                                                  İlham 314</t>
  </si>
  <si>
    <t>Bank işi               Əlicanova Şəhla 312</t>
  </si>
  <si>
    <t>Bank işi                 Hüseynov Sevinc 311</t>
  </si>
  <si>
    <t>Azərbaycan iqtisadiyyatı Pənahova Günay 316</t>
  </si>
  <si>
    <t>Beynəlxalq iqtisadiyyat                                                                  Əliyev Seymur 315</t>
  </si>
  <si>
    <t>Müasir siyasi idiologiyalar Şirvanova Təranə 514</t>
  </si>
  <si>
    <t>Politologiya                Babayev İbrahim514</t>
  </si>
  <si>
    <t>Beynəlxalq iqtisadiyyat                           Abbasov Əhliman 328</t>
  </si>
  <si>
    <t>Beynəlxalq iqtisadi hüquq                       Hacıyev Ceyhun 313</t>
  </si>
  <si>
    <t>Bank işi                 Hüseynov Sevinc 315</t>
  </si>
  <si>
    <t>Beynəlxalq iqtisadi hüquq                                                         İbadova Aytən 325</t>
  </si>
  <si>
    <t>Diplomatik etigetMəmmədova Rəsmiyə 514</t>
  </si>
  <si>
    <t>Beynəlxalq təşkilatlar Məmmədova Rəsmiyə 311</t>
  </si>
  <si>
    <t>Bank işi                     Hüseynova Sevinc 315</t>
  </si>
  <si>
    <t>Beynəlxalq iqtisadiyyat                           Abbasov Əhliman 314</t>
  </si>
  <si>
    <t>Beynəlxalq iqtisadi hüquq                       Hacıyev Ceyhun 328</t>
  </si>
  <si>
    <t>Azərbaycan iqtisadiyyatı                                    Əmirova Fəridə 318</t>
  </si>
  <si>
    <t>Bank işi                                                                                           Əliyeva Təhminə316</t>
  </si>
  <si>
    <t>Müasir inteqrasiya prosesleri m. Gözəlova Solmaz 313</t>
  </si>
  <si>
    <t>Beynəlxalq iqtisadiyyat                           Abbasov Əhliman 315</t>
  </si>
  <si>
    <t>Azərbaycan iqtisadiyyatı                            Pənahova Günay 314</t>
  </si>
  <si>
    <t>Beynəlxalq iqtisadiyyat                                  Camalov Rovşən 318</t>
  </si>
  <si>
    <t>Bank işi                 Əliyeva Təhminə 316</t>
  </si>
  <si>
    <t>Aqrar iqtisadiyyat                                   Eyvazova Nailə 328</t>
  </si>
  <si>
    <t>Ərzaq təhlükəsizliyi Xəlilov Vaqif 313</t>
  </si>
  <si>
    <t>Beynəlxalq iqtisadiyyat                        Camalov Rovşən 318</t>
  </si>
  <si>
    <t>Aqrar iqtisadiyyat                                   Eyvazova Nailə 313</t>
  </si>
  <si>
    <t>Beynəlxalq iqtisadi hüquq                         Hacılı Ələddin 314</t>
  </si>
  <si>
    <t>Ərzaq təhlükəsizliyi                                           Xəlilov Vaqif 328</t>
  </si>
  <si>
    <t>Azərbaycan iqtisadiyyatı                                    Əmirova Fəridə 315</t>
  </si>
  <si>
    <t>Statistika                                                      Səmədov Bəhruz 312</t>
  </si>
  <si>
    <t>Beynəlxalq iqtisadi hüquq                         Hacılı Ələddin 313</t>
  </si>
  <si>
    <t>Aqrar iqtisadiyyat                                   Eyvazova Nailə 314</t>
  </si>
  <si>
    <t>Beynəlxalq iqtisadiyyat                        Camalov Rovşən 315</t>
  </si>
  <si>
    <t>Azərbaycan iqtisadiyyatı                                    Əmirova Fəridə 312</t>
  </si>
  <si>
    <t>Beynəlxalq iqtisadiyyat                                                                  Əliyev Seymur 417</t>
  </si>
  <si>
    <t>Diplomatik etiket Qarayeva Təranə 521</t>
  </si>
  <si>
    <t>Beynəlxalq iqtisadi hüquq                       Hacıyev Ceyhun 523</t>
  </si>
  <si>
    <t>Beynəlxalq iqtisadi hüquq                                                         İbadova Aytən 319</t>
  </si>
  <si>
    <t>Ərzaq təhlükəsizliyi Xəlilov Vaqif 319</t>
  </si>
  <si>
    <t>BİM                     Bayramov Əvəz            414</t>
  </si>
  <si>
    <t>BİM                     Əsgərova Samirə             421</t>
  </si>
  <si>
    <t>12:10-13:30</t>
  </si>
  <si>
    <t>10:30-11:50</t>
  </si>
  <si>
    <t>09:00-10:30</t>
  </si>
  <si>
    <r>
      <t xml:space="preserve"> </t>
    </r>
    <r>
      <rPr>
        <b/>
        <sz val="28"/>
        <color indexed="8"/>
        <rFont val="Times New Roman"/>
        <family val="1"/>
      </rPr>
      <t xml:space="preserve">Beynəlxalq iqtisadiyyat                                   Abbasov Əhliman   319          </t>
    </r>
  </si>
  <si>
    <t xml:space="preserve">Statistika </t>
  </si>
  <si>
    <t>Azərbaycan Dövlət İqtisad Universitetinin "İqtisadiyyat"fakültəsinin</t>
  </si>
  <si>
    <r>
      <t xml:space="preserve"> </t>
    </r>
    <r>
      <rPr>
        <b/>
        <sz val="32"/>
        <color indexed="8"/>
        <rFont val="Times New Roman"/>
        <family val="1"/>
      </rPr>
      <t xml:space="preserve">2017-2018-ci  tədris ilinin payız semestri üçün III kurs tələbələrinin 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</si>
</sst>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man.&quot;;\-#,##0\ &quot;man.&quot;"/>
    <numFmt numFmtId="165" formatCode="#,##0\ &quot;man.&quot;;[Red]\-#,##0\ &quot;man.&quot;"/>
    <numFmt numFmtId="166" formatCode="#,##0.00\ &quot;man.&quot;;\-#,##0.00\ &quot;man.&quot;"/>
    <numFmt numFmtId="167" formatCode="#,##0.00\ &quot;man.&quot;;[Red]\-#,##0.00\ &quot;man.&quot;"/>
    <numFmt numFmtId="168" formatCode="_-* #,##0\ &quot;man.&quot;_-;\-* #,##0\ &quot;man.&quot;_-;_-* &quot;-&quot;\ &quot;man.&quot;_-;_-@_-"/>
    <numFmt numFmtId="169" formatCode="_-* #,##0\ _m_a_n_._-;\-* #,##0\ _m_a_n_._-;_-* &quot;-&quot;\ _m_a_n_._-;_-@_-"/>
    <numFmt numFmtId="170" formatCode="_-* #,##0.00\ &quot;man.&quot;_-;\-* #,##0.00\ &quot;man.&quot;_-;_-* &quot;-&quot;??\ &quot;man.&quot;_-;_-@_-"/>
    <numFmt numFmtId="171" formatCode="_-* #,##0.00\ _m_a_n_._-;\-* #,##0.00\ _m_a_n_._-;_-* &quot;-&quot;??\ _m_a_n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Times New Roman"/>
      <family val="1"/>
    </font>
    <font>
      <b/>
      <sz val="32"/>
      <color indexed="8"/>
      <name val="Times New Roman"/>
      <family val="1"/>
    </font>
    <font>
      <b/>
      <sz val="28"/>
      <name val="Times New Roman"/>
      <family val="1"/>
    </font>
    <font>
      <b/>
      <sz val="24"/>
      <name val="Times New Roman"/>
      <family val="1"/>
    </font>
    <font>
      <b/>
      <sz val="2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8"/>
      <color indexed="8"/>
      <name val="Times New Roman"/>
      <family val="1"/>
    </font>
    <font>
      <sz val="28"/>
      <color indexed="8"/>
      <name val="Calibri"/>
      <family val="2"/>
    </font>
    <font>
      <b/>
      <sz val="28"/>
      <color indexed="8"/>
      <name val="Calibri"/>
      <family val="2"/>
    </font>
    <font>
      <b/>
      <sz val="18"/>
      <color indexed="8"/>
      <name val="Times New Roman"/>
      <family val="1"/>
    </font>
    <font>
      <b/>
      <sz val="26"/>
      <color indexed="8"/>
      <name val="Times New Roman"/>
      <family val="1"/>
    </font>
    <font>
      <b/>
      <sz val="36"/>
      <color indexed="8"/>
      <name val="Times New Roman"/>
      <family val="1"/>
    </font>
    <font>
      <b/>
      <sz val="30"/>
      <color indexed="8"/>
      <name val="Times New Roman"/>
      <family val="1"/>
    </font>
    <font>
      <b/>
      <sz val="2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28"/>
      <color indexed="60"/>
      <name val="Times New Roman"/>
      <family val="1"/>
    </font>
    <font>
      <b/>
      <sz val="28"/>
      <color indexed="10"/>
      <name val="Times New Roman"/>
      <family val="1"/>
    </font>
    <font>
      <b/>
      <sz val="26"/>
      <color indexed="10"/>
      <name val="Times New Roman"/>
      <family val="1"/>
    </font>
    <font>
      <b/>
      <sz val="28"/>
      <color indexed="62"/>
      <name val="Times New Roman"/>
      <family val="1"/>
    </font>
    <font>
      <b/>
      <sz val="18"/>
      <color indexed="62"/>
      <name val="Times New Roman"/>
      <family val="1"/>
    </font>
    <font>
      <b/>
      <sz val="2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8"/>
      <color theme="1"/>
      <name val="Times New Roman"/>
      <family val="1"/>
    </font>
    <font>
      <sz val="28"/>
      <color theme="1"/>
      <name val="Calibri"/>
      <family val="2"/>
    </font>
    <font>
      <b/>
      <sz val="28"/>
      <color theme="1"/>
      <name val="Calibri"/>
      <family val="2"/>
    </font>
    <font>
      <b/>
      <sz val="28"/>
      <color theme="1"/>
      <name val="Times New Roman"/>
      <family val="1"/>
    </font>
    <font>
      <b/>
      <sz val="18"/>
      <color theme="1"/>
      <name val="Times New Roman"/>
      <family val="1"/>
    </font>
    <font>
      <b/>
      <sz val="26"/>
      <color theme="1"/>
      <name val="Times New Roman"/>
      <family val="1"/>
    </font>
    <font>
      <b/>
      <sz val="36"/>
      <color theme="1"/>
      <name val="Times New Roman"/>
      <family val="1"/>
    </font>
    <font>
      <b/>
      <sz val="30"/>
      <color theme="1"/>
      <name val="Times New Roman"/>
      <family val="1"/>
    </font>
    <font>
      <b/>
      <sz val="32"/>
      <color theme="1"/>
      <name val="Times New Roman"/>
      <family val="1"/>
    </font>
    <font>
      <b/>
      <sz val="24"/>
      <color theme="1"/>
      <name val="Times New Roman"/>
      <family val="1"/>
    </font>
    <font>
      <b/>
      <sz val="14"/>
      <color theme="1"/>
      <name val="Times New Roman"/>
      <family val="1"/>
    </font>
    <font>
      <b/>
      <sz val="20"/>
      <color theme="1"/>
      <name val="Times New Roman"/>
      <family val="1"/>
    </font>
    <font>
      <b/>
      <sz val="28"/>
      <color rgb="FFC00000"/>
      <name val="Times New Roman"/>
      <family val="1"/>
    </font>
    <font>
      <b/>
      <sz val="28"/>
      <color rgb="FFFF0000"/>
      <name val="Times New Roman"/>
      <family val="1"/>
    </font>
    <font>
      <b/>
      <sz val="26"/>
      <color rgb="FFFF0000"/>
      <name val="Times New Roman"/>
      <family val="1"/>
    </font>
    <font>
      <b/>
      <sz val="22"/>
      <color theme="1"/>
      <name val="Times New Roman"/>
      <family val="1"/>
    </font>
    <font>
      <b/>
      <sz val="28"/>
      <color theme="3" tint="0.39998000860214233"/>
      <name val="Times New Roman"/>
      <family val="1"/>
    </font>
    <font>
      <b/>
      <sz val="18"/>
      <color theme="3" tint="0.39998000860214233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ck"/>
      <right style="thin"/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ck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ck"/>
      <right style="thin"/>
      <top style="thin"/>
      <bottom style="thick"/>
    </border>
    <border>
      <left style="thick"/>
      <right style="thin"/>
      <top style="thick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 style="thick"/>
      <top style="thin"/>
      <bottom style="thick"/>
    </border>
    <border>
      <left style="thin"/>
      <right style="thick"/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24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5" fillId="0" borderId="0" xfId="0" applyFont="1" applyAlignment="1">
      <alignment/>
    </xf>
    <xf numFmtId="0" fontId="57" fillId="0" borderId="0" xfId="0" applyFont="1" applyAlignment="1">
      <alignment/>
    </xf>
    <xf numFmtId="0" fontId="46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10" xfId="0" applyFont="1" applyFill="1" applyBorder="1" applyAlignment="1">
      <alignment vertical="center" wrapText="1"/>
    </xf>
    <xf numFmtId="0" fontId="60" fillId="0" borderId="10" xfId="0" applyFont="1" applyFill="1" applyBorder="1" applyAlignment="1">
      <alignment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63" fillId="0" borderId="0" xfId="0" applyFont="1" applyAlignment="1">
      <alignment/>
    </xf>
    <xf numFmtId="0" fontId="64" fillId="19" borderId="1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59" fillId="33" borderId="0" xfId="0" applyFont="1" applyFill="1" applyBorder="1" applyAlignment="1">
      <alignment vertical="center" wrapText="1"/>
    </xf>
    <xf numFmtId="0" fontId="65" fillId="0" borderId="0" xfId="0" applyFont="1" applyFill="1" applyBorder="1" applyAlignment="1">
      <alignment vertical="center" wrapText="1"/>
    </xf>
    <xf numFmtId="0" fontId="58" fillId="34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8" fillId="35" borderId="10" xfId="0" applyFont="1" applyFill="1" applyBorder="1" applyAlignment="1">
      <alignment horizontal="center" vertical="center" wrapText="1"/>
    </xf>
    <xf numFmtId="0" fontId="60" fillId="36" borderId="10" xfId="0" applyFont="1" applyFill="1" applyBorder="1" applyAlignment="1">
      <alignment horizontal="center" vertical="center" wrapText="1"/>
    </xf>
    <xf numFmtId="0" fontId="58" fillId="19" borderId="11" xfId="0" applyFont="1" applyFill="1" applyBorder="1" applyAlignment="1">
      <alignment horizontal="center" vertical="center" wrapText="1"/>
    </xf>
    <xf numFmtId="0" fontId="58" fillId="35" borderId="12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 wrapText="1"/>
    </xf>
    <xf numFmtId="0" fontId="66" fillId="0" borderId="13" xfId="0" applyFont="1" applyFill="1" applyBorder="1" applyAlignment="1">
      <alignment vertical="center" wrapText="1"/>
    </xf>
    <xf numFmtId="0" fontId="59" fillId="35" borderId="12" xfId="0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center" vertical="center" wrapText="1"/>
    </xf>
    <xf numFmtId="0" fontId="58" fillId="34" borderId="14" xfId="0" applyFont="1" applyFill="1" applyBorder="1" applyAlignment="1">
      <alignment horizontal="center" vertical="center" wrapText="1"/>
    </xf>
    <xf numFmtId="0" fontId="58" fillId="34" borderId="15" xfId="0" applyFont="1" applyFill="1" applyBorder="1" applyAlignment="1">
      <alignment horizontal="center" vertical="center" wrapText="1"/>
    </xf>
    <xf numFmtId="0" fontId="64" fillId="34" borderId="14" xfId="0" applyFont="1" applyFill="1" applyBorder="1" applyAlignment="1">
      <alignment horizontal="center" vertical="center" wrapText="1"/>
    </xf>
    <xf numFmtId="0" fontId="64" fillId="34" borderId="16" xfId="0" applyFont="1" applyFill="1" applyBorder="1" applyAlignment="1">
      <alignment horizontal="center" vertical="center" wrapText="1"/>
    </xf>
    <xf numFmtId="0" fontId="58" fillId="35" borderId="17" xfId="0" applyFont="1" applyFill="1" applyBorder="1" applyAlignment="1">
      <alignment vertical="center" wrapText="1"/>
    </xf>
    <xf numFmtId="0" fontId="58" fillId="19" borderId="14" xfId="0" applyFont="1" applyFill="1" applyBorder="1" applyAlignment="1">
      <alignment horizontal="center" vertical="center" wrapText="1"/>
    </xf>
    <xf numFmtId="0" fontId="58" fillId="35" borderId="14" xfId="0" applyFont="1" applyFill="1" applyBorder="1" applyAlignment="1">
      <alignment horizontal="center" vertical="center" wrapText="1"/>
    </xf>
    <xf numFmtId="0" fontId="60" fillId="19" borderId="14" xfId="0" applyFont="1" applyFill="1" applyBorder="1" applyAlignment="1">
      <alignment vertical="center" wrapText="1"/>
    </xf>
    <xf numFmtId="0" fontId="58" fillId="19" borderId="10" xfId="0" applyFont="1" applyFill="1" applyBorder="1" applyAlignment="1">
      <alignment horizontal="center" vertical="center" wrapText="1"/>
    </xf>
    <xf numFmtId="0" fontId="58" fillId="0" borderId="18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8" fillId="34" borderId="19" xfId="0" applyFont="1" applyFill="1" applyBorder="1" applyAlignment="1">
      <alignment horizontal="center" vertical="center" wrapText="1"/>
    </xf>
    <xf numFmtId="0" fontId="58" fillId="0" borderId="20" xfId="0" applyFont="1" applyFill="1" applyBorder="1" applyAlignment="1">
      <alignment horizontal="center" vertical="center" wrapText="1"/>
    </xf>
    <xf numFmtId="0" fontId="58" fillId="19" borderId="10" xfId="0" applyFont="1" applyFill="1" applyBorder="1" applyAlignment="1">
      <alignment horizontal="center" vertical="center" wrapText="1"/>
    </xf>
    <xf numFmtId="0" fontId="61" fillId="34" borderId="10" xfId="0" applyFont="1" applyFill="1" applyBorder="1" applyAlignment="1">
      <alignment horizontal="center" vertical="center" wrapText="1"/>
    </xf>
    <xf numFmtId="0" fontId="61" fillId="34" borderId="11" xfId="0" applyFont="1" applyFill="1" applyBorder="1" applyAlignment="1">
      <alignment horizontal="center" vertical="center" wrapText="1"/>
    </xf>
    <xf numFmtId="0" fontId="61" fillId="0" borderId="21" xfId="0" applyFont="1" applyFill="1" applyBorder="1" applyAlignment="1">
      <alignment horizontal="center" vertical="center" wrapText="1"/>
    </xf>
    <xf numFmtId="0" fontId="61" fillId="19" borderId="12" xfId="0" applyFont="1" applyFill="1" applyBorder="1" applyAlignment="1">
      <alignment horizontal="center" vertical="center" wrapText="1"/>
    </xf>
    <xf numFmtId="0" fontId="61" fillId="19" borderId="10" xfId="0" applyFont="1" applyFill="1" applyBorder="1" applyAlignment="1">
      <alignment horizontal="center" vertical="center" wrapText="1"/>
    </xf>
    <xf numFmtId="0" fontId="61" fillId="35" borderId="10" xfId="0" applyFont="1" applyFill="1" applyBorder="1" applyAlignment="1">
      <alignment horizontal="center" vertical="center" wrapText="1"/>
    </xf>
    <xf numFmtId="0" fontId="58" fillId="19" borderId="18" xfId="0" applyFont="1" applyFill="1" applyBorder="1" applyAlignment="1">
      <alignment horizontal="center" vertical="center" wrapText="1"/>
    </xf>
    <xf numFmtId="0" fontId="67" fillId="34" borderId="14" xfId="0" applyFont="1" applyFill="1" applyBorder="1" applyAlignment="1">
      <alignment horizontal="center" vertical="center" wrapText="1"/>
    </xf>
    <xf numFmtId="0" fontId="68" fillId="35" borderId="10" xfId="0" applyFont="1" applyFill="1" applyBorder="1" applyAlignment="1">
      <alignment horizontal="center" vertical="center" wrapText="1"/>
    </xf>
    <xf numFmtId="0" fontId="69" fillId="34" borderId="17" xfId="0" applyFont="1" applyFill="1" applyBorder="1" applyAlignment="1">
      <alignment horizontal="center" vertical="center" wrapText="1"/>
    </xf>
    <xf numFmtId="0" fontId="58" fillId="34" borderId="18" xfId="0" applyFont="1" applyFill="1" applyBorder="1" applyAlignment="1">
      <alignment horizontal="center" vertical="center" wrapText="1"/>
    </xf>
    <xf numFmtId="0" fontId="58" fillId="34" borderId="22" xfId="0" applyFont="1" applyFill="1" applyBorder="1" applyAlignment="1">
      <alignment horizontal="center" vertical="center" wrapText="1"/>
    </xf>
    <xf numFmtId="0" fontId="58" fillId="19" borderId="23" xfId="0" applyFont="1" applyFill="1" applyBorder="1" applyAlignment="1">
      <alignment horizontal="center" vertical="center" wrapText="1"/>
    </xf>
    <xf numFmtId="0" fontId="58" fillId="19" borderId="24" xfId="0" applyFont="1" applyFill="1" applyBorder="1" applyAlignment="1">
      <alignment horizontal="center" vertical="center" wrapText="1"/>
    </xf>
    <xf numFmtId="0" fontId="61" fillId="0" borderId="21" xfId="0" applyFont="1" applyFill="1" applyBorder="1" applyAlignment="1">
      <alignment horizontal="center" vertical="center" wrapText="1"/>
    </xf>
    <xf numFmtId="0" fontId="61" fillId="0" borderId="25" xfId="0" applyFont="1" applyFill="1" applyBorder="1" applyAlignment="1">
      <alignment horizontal="center" vertical="center" wrapText="1"/>
    </xf>
    <xf numFmtId="0" fontId="58" fillId="36" borderId="11" xfId="0" applyFont="1" applyFill="1" applyBorder="1" applyAlignment="1">
      <alignment horizontal="center" vertical="center" wrapText="1"/>
    </xf>
    <xf numFmtId="0" fontId="70" fillId="36" borderId="12" xfId="0" applyFont="1" applyFill="1" applyBorder="1" applyAlignment="1">
      <alignment horizontal="center" vertical="center" wrapText="1"/>
    </xf>
    <xf numFmtId="0" fontId="58" fillId="36" borderId="12" xfId="0" applyFont="1" applyFill="1" applyBorder="1" applyAlignment="1">
      <alignment horizontal="center" vertical="center" wrapText="1"/>
    </xf>
    <xf numFmtId="0" fontId="58" fillId="33" borderId="26" xfId="0" applyFont="1" applyFill="1" applyBorder="1" applyAlignment="1">
      <alignment horizontal="center" vertical="center" wrapText="1"/>
    </xf>
    <xf numFmtId="0" fontId="58" fillId="33" borderId="27" xfId="0" applyFont="1" applyFill="1" applyBorder="1" applyAlignment="1">
      <alignment horizontal="center" vertical="center" wrapText="1"/>
    </xf>
    <xf numFmtId="0" fontId="58" fillId="34" borderId="16" xfId="0" applyFont="1" applyFill="1" applyBorder="1" applyAlignment="1">
      <alignment horizontal="center" vertical="center" wrapText="1"/>
    </xf>
    <xf numFmtId="0" fontId="59" fillId="34" borderId="11" xfId="0" applyFont="1" applyFill="1" applyBorder="1" applyAlignment="1">
      <alignment horizontal="center" vertical="center" wrapText="1"/>
    </xf>
    <xf numFmtId="0" fontId="59" fillId="34" borderId="10" xfId="0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center" vertical="center" wrapText="1"/>
    </xf>
    <xf numFmtId="0" fontId="61" fillId="0" borderId="28" xfId="0" applyFont="1" applyFill="1" applyBorder="1" applyAlignment="1">
      <alignment horizontal="center" vertical="center" wrapText="1"/>
    </xf>
    <xf numFmtId="0" fontId="61" fillId="0" borderId="12" xfId="0" applyFont="1" applyFill="1" applyBorder="1" applyAlignment="1">
      <alignment horizontal="center" vertical="center" wrapText="1"/>
    </xf>
    <xf numFmtId="0" fontId="58" fillId="0" borderId="29" xfId="0" applyFont="1" applyFill="1" applyBorder="1" applyAlignment="1">
      <alignment horizontal="center" vertical="center" wrapText="1"/>
    </xf>
    <xf numFmtId="0" fontId="58" fillId="0" borderId="25" xfId="0" applyFont="1" applyFill="1" applyBorder="1" applyAlignment="1">
      <alignment horizontal="center" vertical="center" wrapText="1"/>
    </xf>
    <xf numFmtId="0" fontId="61" fillId="19" borderId="11" xfId="0" applyFont="1" applyFill="1" applyBorder="1" applyAlignment="1">
      <alignment horizontal="center" vertical="center" wrapText="1"/>
    </xf>
    <xf numFmtId="0" fontId="61" fillId="19" borderId="12" xfId="0" applyFont="1" applyFill="1" applyBorder="1" applyAlignment="1">
      <alignment horizontal="center" vertical="center" wrapText="1"/>
    </xf>
    <xf numFmtId="0" fontId="58" fillId="19" borderId="10" xfId="0" applyFont="1" applyFill="1" applyBorder="1" applyAlignment="1">
      <alignment horizontal="center" vertical="center" wrapText="1"/>
    </xf>
    <xf numFmtId="0" fontId="61" fillId="0" borderId="30" xfId="0" applyFont="1" applyFill="1" applyBorder="1" applyAlignment="1">
      <alignment horizontal="center" vertical="center" wrapText="1"/>
    </xf>
    <xf numFmtId="0" fontId="61" fillId="0" borderId="31" xfId="0" applyFont="1" applyFill="1" applyBorder="1" applyAlignment="1">
      <alignment horizontal="center" vertical="center" wrapText="1"/>
    </xf>
    <xf numFmtId="0" fontId="61" fillId="0" borderId="32" xfId="0" applyFont="1" applyFill="1" applyBorder="1" applyAlignment="1">
      <alignment horizontal="center" vertical="center" wrapText="1"/>
    </xf>
    <xf numFmtId="0" fontId="58" fillId="0" borderId="33" xfId="0" applyFont="1" applyFill="1" applyBorder="1" applyAlignment="1">
      <alignment horizontal="center" vertical="center" wrapText="1"/>
    </xf>
    <xf numFmtId="0" fontId="58" fillId="0" borderId="34" xfId="0" applyFont="1" applyFill="1" applyBorder="1" applyAlignment="1">
      <alignment horizontal="center" vertical="center" wrapText="1"/>
    </xf>
    <xf numFmtId="0" fontId="58" fillId="0" borderId="35" xfId="0" applyFont="1" applyFill="1" applyBorder="1" applyAlignment="1">
      <alignment horizontal="center" vertical="center" wrapText="1"/>
    </xf>
    <xf numFmtId="0" fontId="58" fillId="0" borderId="36" xfId="0" applyFont="1" applyFill="1" applyBorder="1" applyAlignment="1">
      <alignment horizontal="center" vertical="center" wrapText="1"/>
    </xf>
    <xf numFmtId="0" fontId="61" fillId="0" borderId="37" xfId="0" applyFont="1" applyFill="1" applyBorder="1" applyAlignment="1">
      <alignment horizontal="center" vertical="center" wrapText="1"/>
    </xf>
    <xf numFmtId="0" fontId="61" fillId="0" borderId="38" xfId="0" applyFont="1" applyFill="1" applyBorder="1" applyAlignment="1">
      <alignment horizontal="center" vertical="center" wrapText="1"/>
    </xf>
    <xf numFmtId="0" fontId="61" fillId="0" borderId="39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58" fillId="19" borderId="11" xfId="0" applyFont="1" applyFill="1" applyBorder="1" applyAlignment="1">
      <alignment horizontal="center" vertical="center" wrapText="1"/>
    </xf>
    <xf numFmtId="0" fontId="59" fillId="33" borderId="33" xfId="0" applyFont="1" applyFill="1" applyBorder="1" applyAlignment="1">
      <alignment horizontal="center" vertical="center"/>
    </xf>
    <xf numFmtId="0" fontId="59" fillId="33" borderId="34" xfId="0" applyFont="1" applyFill="1" applyBorder="1" applyAlignment="1">
      <alignment horizontal="center" vertical="center"/>
    </xf>
    <xf numFmtId="0" fontId="59" fillId="33" borderId="22" xfId="0" applyFont="1" applyFill="1" applyBorder="1" applyAlignment="1">
      <alignment horizontal="center" vertical="center"/>
    </xf>
    <xf numFmtId="0" fontId="59" fillId="33" borderId="41" xfId="0" applyFont="1" applyFill="1" applyBorder="1" applyAlignment="1">
      <alignment horizontal="center" vertical="center"/>
    </xf>
    <xf numFmtId="0" fontId="55" fillId="0" borderId="26" xfId="0" applyFont="1" applyBorder="1" applyAlignment="1">
      <alignment horizontal="center" vertical="center" wrapText="1"/>
    </xf>
    <xf numFmtId="0" fontId="55" fillId="0" borderId="27" xfId="0" applyFont="1" applyBorder="1" applyAlignment="1">
      <alignment horizontal="center" vertical="center" wrapText="1"/>
    </xf>
    <xf numFmtId="0" fontId="58" fillId="0" borderId="26" xfId="0" applyFont="1" applyFill="1" applyBorder="1" applyAlignment="1">
      <alignment horizontal="center" vertical="center" wrapText="1"/>
    </xf>
    <xf numFmtId="0" fontId="58" fillId="0" borderId="27" xfId="0" applyFont="1" applyFill="1" applyBorder="1" applyAlignment="1">
      <alignment horizontal="center" vertical="center" wrapText="1"/>
    </xf>
    <xf numFmtId="0" fontId="64" fillId="19" borderId="11" xfId="0" applyFont="1" applyFill="1" applyBorder="1" applyAlignment="1">
      <alignment horizontal="center" vertical="center" wrapText="1"/>
    </xf>
    <xf numFmtId="0" fontId="64" fillId="19" borderId="12" xfId="0" applyFont="1" applyFill="1" applyBorder="1" applyAlignment="1">
      <alignment horizontal="center" vertical="center" wrapText="1"/>
    </xf>
    <xf numFmtId="0" fontId="61" fillId="34" borderId="10" xfId="0" applyFont="1" applyFill="1" applyBorder="1" applyAlignment="1">
      <alignment horizontal="center" vertical="center" wrapText="1"/>
    </xf>
    <xf numFmtId="0" fontId="58" fillId="0" borderId="42" xfId="0" applyFont="1" applyFill="1" applyBorder="1" applyAlignment="1">
      <alignment horizontal="center" vertical="center" wrapText="1"/>
    </xf>
    <xf numFmtId="0" fontId="58" fillId="0" borderId="43" xfId="0" applyFont="1" applyFill="1" applyBorder="1" applyAlignment="1">
      <alignment horizontal="center" vertical="center" wrapText="1"/>
    </xf>
    <xf numFmtId="0" fontId="59" fillId="33" borderId="26" xfId="0" applyFont="1" applyFill="1" applyBorder="1" applyAlignment="1">
      <alignment horizontal="center" vertical="center" wrapText="1"/>
    </xf>
    <xf numFmtId="0" fontId="59" fillId="33" borderId="27" xfId="0" applyFont="1" applyFill="1" applyBorder="1" applyAlignment="1">
      <alignment horizontal="center" vertical="center" wrapText="1"/>
    </xf>
    <xf numFmtId="0" fontId="58" fillId="0" borderId="12" xfId="0" applyFont="1" applyFill="1" applyBorder="1" applyAlignment="1">
      <alignment horizontal="center" vertical="center" wrapText="1"/>
    </xf>
    <xf numFmtId="0" fontId="58" fillId="0" borderId="18" xfId="0" applyFont="1" applyFill="1" applyBorder="1" applyAlignment="1">
      <alignment horizontal="center" vertical="center" wrapText="1"/>
    </xf>
    <xf numFmtId="0" fontId="59" fillId="0" borderId="18" xfId="0" applyFont="1" applyFill="1" applyBorder="1" applyAlignment="1">
      <alignment horizontal="center" vertical="center" wrapText="1"/>
    </xf>
    <xf numFmtId="0" fontId="59" fillId="0" borderId="16" xfId="0" applyFont="1" applyFill="1" applyBorder="1" applyAlignment="1">
      <alignment horizontal="center" vertical="center" wrapText="1"/>
    </xf>
    <xf numFmtId="0" fontId="58" fillId="33" borderId="33" xfId="0" applyFont="1" applyFill="1" applyBorder="1" applyAlignment="1">
      <alignment horizontal="center" vertical="center" wrapText="1"/>
    </xf>
    <xf numFmtId="0" fontId="58" fillId="33" borderId="34" xfId="0" applyFont="1" applyFill="1" applyBorder="1" applyAlignment="1">
      <alignment horizontal="center" vertical="center" wrapText="1"/>
    </xf>
    <xf numFmtId="0" fontId="58" fillId="33" borderId="44" xfId="0" applyFont="1" applyFill="1" applyBorder="1" applyAlignment="1">
      <alignment horizontal="center" vertical="center" wrapText="1"/>
    </xf>
    <xf numFmtId="0" fontId="58" fillId="33" borderId="45" xfId="0" applyFont="1" applyFill="1" applyBorder="1" applyAlignment="1">
      <alignment horizontal="center" vertical="center" wrapText="1"/>
    </xf>
    <xf numFmtId="0" fontId="58" fillId="35" borderId="18" xfId="0" applyFont="1" applyFill="1" applyBorder="1" applyAlignment="1">
      <alignment horizontal="center" vertical="center" wrapText="1"/>
    </xf>
    <xf numFmtId="0" fontId="58" fillId="35" borderId="16" xfId="0" applyFont="1" applyFill="1" applyBorder="1" applyAlignment="1">
      <alignment horizontal="center" vertical="center" wrapText="1"/>
    </xf>
    <xf numFmtId="0" fontId="58" fillId="35" borderId="46" xfId="0" applyFont="1" applyFill="1" applyBorder="1" applyAlignment="1">
      <alignment horizontal="center" vertical="center" wrapText="1"/>
    </xf>
    <xf numFmtId="0" fontId="58" fillId="35" borderId="47" xfId="0" applyFont="1" applyFill="1" applyBorder="1" applyAlignment="1">
      <alignment horizontal="center" vertical="center" wrapText="1"/>
    </xf>
    <xf numFmtId="0" fontId="58" fillId="35" borderId="48" xfId="0" applyFont="1" applyFill="1" applyBorder="1" applyAlignment="1">
      <alignment horizontal="center" vertical="center" wrapText="1"/>
    </xf>
    <xf numFmtId="0" fontId="58" fillId="33" borderId="30" xfId="0" applyFont="1" applyFill="1" applyBorder="1" applyAlignment="1">
      <alignment horizontal="center" vertical="center" wrapText="1"/>
    </xf>
    <xf numFmtId="0" fontId="58" fillId="33" borderId="37" xfId="0" applyFont="1" applyFill="1" applyBorder="1" applyAlignment="1">
      <alignment horizontal="center" vertical="center" wrapText="1"/>
    </xf>
    <xf numFmtId="0" fontId="58" fillId="33" borderId="31" xfId="0" applyFont="1" applyFill="1" applyBorder="1" applyAlignment="1">
      <alignment horizontal="center" vertical="center" wrapText="1"/>
    </xf>
    <xf numFmtId="0" fontId="58" fillId="33" borderId="17" xfId="0" applyFont="1" applyFill="1" applyBorder="1" applyAlignment="1">
      <alignment horizontal="center" vertical="center" wrapText="1"/>
    </xf>
    <xf numFmtId="0" fontId="58" fillId="33" borderId="21" xfId="0" applyFont="1" applyFill="1" applyBorder="1" applyAlignment="1">
      <alignment horizontal="center" vertical="center" wrapText="1"/>
    </xf>
    <xf numFmtId="0" fontId="58" fillId="33" borderId="25" xfId="0" applyFont="1" applyFill="1" applyBorder="1" applyAlignment="1">
      <alignment horizontal="center" vertical="center" wrapText="1"/>
    </xf>
    <xf numFmtId="0" fontId="61" fillId="19" borderId="10" xfId="0" applyFont="1" applyFill="1" applyBorder="1" applyAlignment="1">
      <alignment horizontal="center" vertical="center" wrapText="1"/>
    </xf>
    <xf numFmtId="0" fontId="58" fillId="0" borderId="12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8" fillId="0" borderId="49" xfId="0" applyFont="1" applyFill="1" applyBorder="1" applyAlignment="1">
      <alignment horizontal="center" vertical="center" wrapText="1"/>
    </xf>
    <xf numFmtId="0" fontId="58" fillId="0" borderId="50" xfId="0" applyFont="1" applyFill="1" applyBorder="1" applyAlignment="1">
      <alignment horizontal="center" vertical="center" wrapText="1"/>
    </xf>
    <xf numFmtId="0" fontId="68" fillId="35" borderId="30" xfId="0" applyFont="1" applyFill="1" applyBorder="1" applyAlignment="1">
      <alignment horizontal="center" vertical="center" wrapText="1"/>
    </xf>
    <xf numFmtId="0" fontId="58" fillId="35" borderId="51" xfId="0" applyFont="1" applyFill="1" applyBorder="1" applyAlignment="1">
      <alignment horizontal="center" vertical="center" wrapText="1"/>
    </xf>
    <xf numFmtId="0" fontId="58" fillId="35" borderId="37" xfId="0" applyFont="1" applyFill="1" applyBorder="1" applyAlignment="1">
      <alignment horizontal="center" vertical="center" wrapText="1"/>
    </xf>
    <xf numFmtId="0" fontId="58" fillId="35" borderId="31" xfId="0" applyFont="1" applyFill="1" applyBorder="1" applyAlignment="1">
      <alignment horizontal="center" vertical="center" wrapText="1"/>
    </xf>
    <xf numFmtId="0" fontId="58" fillId="35" borderId="0" xfId="0" applyFont="1" applyFill="1" applyBorder="1" applyAlignment="1">
      <alignment horizontal="center" vertical="center" wrapText="1"/>
    </xf>
    <xf numFmtId="0" fontId="58" fillId="35" borderId="38" xfId="0" applyFont="1" applyFill="1" applyBorder="1" applyAlignment="1">
      <alignment horizontal="center" vertical="center" wrapText="1"/>
    </xf>
    <xf numFmtId="0" fontId="58" fillId="35" borderId="11" xfId="0" applyFont="1" applyFill="1" applyBorder="1" applyAlignment="1">
      <alignment horizontal="center" vertical="center" wrapText="1"/>
    </xf>
    <xf numFmtId="0" fontId="58" fillId="35" borderId="12" xfId="0" applyFont="1" applyFill="1" applyBorder="1" applyAlignment="1">
      <alignment horizontal="center" vertical="center" wrapText="1"/>
    </xf>
    <xf numFmtId="0" fontId="58" fillId="37" borderId="40" xfId="0" applyFont="1" applyFill="1" applyBorder="1" applyAlignment="1">
      <alignment horizontal="center" vertical="center" wrapText="1"/>
    </xf>
    <xf numFmtId="0" fontId="58" fillId="37" borderId="17" xfId="0" applyFont="1" applyFill="1" applyBorder="1" applyAlignment="1">
      <alignment horizontal="center" vertical="center" wrapText="1"/>
    </xf>
    <xf numFmtId="0" fontId="58" fillId="35" borderId="30" xfId="0" applyFont="1" applyFill="1" applyBorder="1" applyAlignment="1">
      <alignment horizontal="center" vertical="center" wrapText="1"/>
    </xf>
    <xf numFmtId="0" fontId="58" fillId="35" borderId="32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top" wrapText="1"/>
    </xf>
    <xf numFmtId="0" fontId="2" fillId="0" borderId="27" xfId="0" applyFont="1" applyFill="1" applyBorder="1" applyAlignment="1">
      <alignment horizontal="center" vertical="top" wrapText="1"/>
    </xf>
    <xf numFmtId="0" fontId="71" fillId="33" borderId="52" xfId="0" applyFont="1" applyFill="1" applyBorder="1" applyAlignment="1">
      <alignment horizontal="center" vertical="center" wrapText="1"/>
    </xf>
    <xf numFmtId="0" fontId="71" fillId="33" borderId="51" xfId="0" applyFont="1" applyFill="1" applyBorder="1" applyAlignment="1">
      <alignment horizontal="center" vertical="center" wrapText="1"/>
    </xf>
    <xf numFmtId="0" fontId="71" fillId="33" borderId="53" xfId="0" applyFont="1" applyFill="1" applyBorder="1" applyAlignment="1">
      <alignment horizontal="center" vertical="center" wrapText="1"/>
    </xf>
    <xf numFmtId="0" fontId="71" fillId="33" borderId="40" xfId="0" applyFont="1" applyFill="1" applyBorder="1" applyAlignment="1">
      <alignment horizontal="center" vertical="center" wrapText="1"/>
    </xf>
    <xf numFmtId="0" fontId="58" fillId="35" borderId="11" xfId="0" applyFont="1" applyFill="1" applyBorder="1" applyAlignment="1">
      <alignment horizontal="center" vertical="center" wrapText="1"/>
    </xf>
    <xf numFmtId="0" fontId="58" fillId="35" borderId="28" xfId="0" applyFont="1" applyFill="1" applyBorder="1" applyAlignment="1">
      <alignment horizontal="center" vertical="center" wrapText="1"/>
    </xf>
    <xf numFmtId="0" fontId="58" fillId="35" borderId="10" xfId="0" applyFont="1" applyFill="1" applyBorder="1" applyAlignment="1">
      <alignment horizontal="center" vertical="center" wrapText="1"/>
    </xf>
    <xf numFmtId="0" fontId="58" fillId="35" borderId="37" xfId="0" applyFont="1" applyFill="1" applyBorder="1" applyAlignment="1">
      <alignment horizontal="center" vertical="center" wrapText="1"/>
    </xf>
    <xf numFmtId="0" fontId="58" fillId="35" borderId="17" xfId="0" applyFont="1" applyFill="1" applyBorder="1" applyAlignment="1">
      <alignment horizontal="center" vertical="center" wrapText="1"/>
    </xf>
    <xf numFmtId="0" fontId="58" fillId="37" borderId="18" xfId="0" applyFont="1" applyFill="1" applyBorder="1" applyAlignment="1">
      <alignment horizontal="center" vertical="center" wrapText="1"/>
    </xf>
    <xf numFmtId="0" fontId="58" fillId="37" borderId="19" xfId="0" applyFont="1" applyFill="1" applyBorder="1" applyAlignment="1">
      <alignment horizontal="center" vertical="center" wrapText="1"/>
    </xf>
    <xf numFmtId="0" fontId="58" fillId="37" borderId="16" xfId="0" applyFont="1" applyFill="1" applyBorder="1" applyAlignment="1">
      <alignment horizontal="center" vertical="center" wrapText="1"/>
    </xf>
    <xf numFmtId="0" fontId="58" fillId="37" borderId="37" xfId="0" applyFont="1" applyFill="1" applyBorder="1" applyAlignment="1">
      <alignment horizontal="center" vertical="center" wrapText="1"/>
    </xf>
    <xf numFmtId="0" fontId="58" fillId="37" borderId="11" xfId="0" applyFont="1" applyFill="1" applyBorder="1" applyAlignment="1">
      <alignment horizontal="center" vertical="center" wrapText="1"/>
    </xf>
    <xf numFmtId="0" fontId="58" fillId="37" borderId="12" xfId="0" applyFont="1" applyFill="1" applyBorder="1" applyAlignment="1">
      <alignment horizontal="center" vertical="center" wrapText="1"/>
    </xf>
    <xf numFmtId="0" fontId="58" fillId="37" borderId="32" xfId="0" applyFont="1" applyFill="1" applyBorder="1" applyAlignment="1">
      <alignment horizontal="center" vertical="center" wrapText="1"/>
    </xf>
    <xf numFmtId="0" fontId="61" fillId="35" borderId="10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58" fillId="33" borderId="54" xfId="0" applyFont="1" applyFill="1" applyBorder="1" applyAlignment="1">
      <alignment horizontal="center" vertical="center" wrapText="1"/>
    </xf>
    <xf numFmtId="0" fontId="58" fillId="33" borderId="55" xfId="0" applyFont="1" applyFill="1" applyBorder="1" applyAlignment="1">
      <alignment horizontal="center" vertical="center" wrapText="1"/>
    </xf>
    <xf numFmtId="0" fontId="58" fillId="34" borderId="32" xfId="0" applyFont="1" applyFill="1" applyBorder="1" applyAlignment="1">
      <alignment horizontal="center" vertical="center" wrapText="1"/>
    </xf>
    <xf numFmtId="0" fontId="58" fillId="34" borderId="38" xfId="0" applyFont="1" applyFill="1" applyBorder="1" applyAlignment="1">
      <alignment horizontal="center" vertical="center" wrapText="1"/>
    </xf>
    <xf numFmtId="0" fontId="58" fillId="0" borderId="56" xfId="0" applyFont="1" applyFill="1" applyBorder="1" applyAlignment="1">
      <alignment horizontal="center" vertical="center" wrapText="1"/>
    </xf>
    <xf numFmtId="0" fontId="58" fillId="0" borderId="38" xfId="0" applyFont="1" applyFill="1" applyBorder="1" applyAlignment="1">
      <alignment horizontal="center" vertical="center" wrapText="1"/>
    </xf>
    <xf numFmtId="0" fontId="58" fillId="0" borderId="22" xfId="0" applyFont="1" applyFill="1" applyBorder="1" applyAlignment="1">
      <alignment horizontal="center" vertical="center" wrapText="1"/>
    </xf>
    <xf numFmtId="0" fontId="58" fillId="0" borderId="17" xfId="0" applyFont="1" applyFill="1" applyBorder="1" applyAlignment="1">
      <alignment horizontal="center" vertical="center" wrapText="1"/>
    </xf>
    <xf numFmtId="0" fontId="58" fillId="0" borderId="37" xfId="0" applyFont="1" applyFill="1" applyBorder="1" applyAlignment="1">
      <alignment horizontal="center" vertical="center" wrapText="1"/>
    </xf>
    <xf numFmtId="0" fontId="58" fillId="19" borderId="29" xfId="0" applyFont="1" applyFill="1" applyBorder="1" applyAlignment="1">
      <alignment horizontal="center" vertical="center" wrapText="1"/>
    </xf>
    <xf numFmtId="0" fontId="58" fillId="19" borderId="57" xfId="0" applyFont="1" applyFill="1" applyBorder="1" applyAlignment="1">
      <alignment horizontal="center" vertical="center" wrapText="1"/>
    </xf>
    <xf numFmtId="0" fontId="58" fillId="19" borderId="46" xfId="0" applyFont="1" applyFill="1" applyBorder="1" applyAlignment="1">
      <alignment horizontal="center" vertical="center" wrapText="1"/>
    </xf>
    <xf numFmtId="0" fontId="58" fillId="19" borderId="48" xfId="0" applyFont="1" applyFill="1" applyBorder="1" applyAlignment="1">
      <alignment horizontal="center" vertical="center" wrapText="1"/>
    </xf>
    <xf numFmtId="0" fontId="58" fillId="0" borderId="21" xfId="0" applyFont="1" applyFill="1" applyBorder="1" applyAlignment="1">
      <alignment horizontal="center" vertical="center" wrapText="1"/>
    </xf>
    <xf numFmtId="0" fontId="58" fillId="0" borderId="58" xfId="0" applyFont="1" applyFill="1" applyBorder="1" applyAlignment="1">
      <alignment horizontal="center" vertical="center" wrapText="1"/>
    </xf>
    <xf numFmtId="0" fontId="58" fillId="0" borderId="41" xfId="0" applyFont="1" applyFill="1" applyBorder="1" applyAlignment="1">
      <alignment horizontal="center" vertical="center" wrapText="1"/>
    </xf>
    <xf numFmtId="0" fontId="58" fillId="19" borderId="21" xfId="0" applyFont="1" applyFill="1" applyBorder="1" applyAlignment="1">
      <alignment horizontal="center" vertical="center" wrapText="1"/>
    </xf>
    <xf numFmtId="0" fontId="58" fillId="19" borderId="25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58" fillId="36" borderId="28" xfId="0" applyFont="1" applyFill="1" applyBorder="1" applyAlignment="1">
      <alignment horizontal="center" vertical="center" wrapText="1"/>
    </xf>
    <xf numFmtId="0" fontId="58" fillId="33" borderId="37" xfId="0" applyFont="1" applyFill="1" applyBorder="1" applyAlignment="1">
      <alignment horizontal="center" vertical="center" wrapText="1"/>
    </xf>
    <xf numFmtId="0" fontId="58" fillId="33" borderId="17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71" fillId="33" borderId="57" xfId="0" applyFont="1" applyFill="1" applyBorder="1" applyAlignment="1">
      <alignment horizontal="center" vertical="center" wrapText="1"/>
    </xf>
    <xf numFmtId="0" fontId="72" fillId="33" borderId="59" xfId="0" applyFont="1" applyFill="1" applyBorder="1" applyAlignment="1">
      <alignment horizontal="center" vertical="center" wrapText="1"/>
    </xf>
    <xf numFmtId="0" fontId="72" fillId="33" borderId="55" xfId="0" applyFont="1" applyFill="1" applyBorder="1" applyAlignment="1">
      <alignment horizontal="center" vertical="center" wrapText="1"/>
    </xf>
    <xf numFmtId="0" fontId="58" fillId="19" borderId="30" xfId="0" applyFont="1" applyFill="1" applyBorder="1" applyAlignment="1">
      <alignment horizontal="center" vertical="center" wrapText="1"/>
    </xf>
    <xf numFmtId="0" fontId="58" fillId="19" borderId="38" xfId="0" applyFont="1" applyFill="1" applyBorder="1" applyAlignment="1">
      <alignment horizontal="center" vertical="center" wrapText="1"/>
    </xf>
    <xf numFmtId="0" fontId="58" fillId="33" borderId="28" xfId="0" applyFont="1" applyFill="1" applyBorder="1" applyAlignment="1">
      <alignment horizontal="center" vertical="center" wrapText="1"/>
    </xf>
    <xf numFmtId="0" fontId="58" fillId="33" borderId="12" xfId="0" applyFont="1" applyFill="1" applyBorder="1" applyAlignment="1">
      <alignment horizontal="center" vertical="center" wrapText="1"/>
    </xf>
    <xf numFmtId="0" fontId="58" fillId="36" borderId="33" xfId="0" applyFont="1" applyFill="1" applyBorder="1" applyAlignment="1">
      <alignment horizontal="center" vertical="center" wrapText="1"/>
    </xf>
    <xf numFmtId="0" fontId="58" fillId="36" borderId="60" xfId="0" applyFont="1" applyFill="1" applyBorder="1" applyAlignment="1">
      <alignment horizontal="center" vertical="center" wrapText="1"/>
    </xf>
    <xf numFmtId="0" fontId="58" fillId="36" borderId="34" xfId="0" applyFont="1" applyFill="1" applyBorder="1" applyAlignment="1">
      <alignment horizontal="center" vertical="center" wrapText="1"/>
    </xf>
    <xf numFmtId="0" fontId="58" fillId="36" borderId="44" xfId="0" applyFont="1" applyFill="1" applyBorder="1" applyAlignment="1">
      <alignment horizontal="center" vertical="center" wrapText="1"/>
    </xf>
    <xf numFmtId="0" fontId="58" fillId="36" borderId="61" xfId="0" applyFont="1" applyFill="1" applyBorder="1" applyAlignment="1">
      <alignment horizontal="center" vertical="center" wrapText="1"/>
    </xf>
    <xf numFmtId="0" fontId="58" fillId="36" borderId="45" xfId="0" applyFont="1" applyFill="1" applyBorder="1" applyAlignment="1">
      <alignment horizontal="center" vertical="center" wrapText="1"/>
    </xf>
    <xf numFmtId="0" fontId="58" fillId="36" borderId="13" xfId="0" applyFont="1" applyFill="1" applyBorder="1" applyAlignment="1">
      <alignment horizontal="center" vertical="center" wrapText="1"/>
    </xf>
    <xf numFmtId="0" fontId="58" fillId="36" borderId="25" xfId="0" applyFont="1" applyFill="1" applyBorder="1" applyAlignment="1">
      <alignment horizontal="center" vertical="center" wrapText="1"/>
    </xf>
    <xf numFmtId="0" fontId="58" fillId="36" borderId="62" xfId="0" applyFont="1" applyFill="1" applyBorder="1" applyAlignment="1">
      <alignment horizontal="center" vertical="center" wrapText="1"/>
    </xf>
    <xf numFmtId="0" fontId="58" fillId="36" borderId="55" xfId="0" applyFont="1" applyFill="1" applyBorder="1" applyAlignment="1">
      <alignment horizontal="center" vertical="center" wrapText="1"/>
    </xf>
    <xf numFmtId="0" fontId="58" fillId="35" borderId="26" xfId="0" applyFont="1" applyFill="1" applyBorder="1" applyAlignment="1">
      <alignment horizontal="center" vertical="center" wrapText="1"/>
    </xf>
    <xf numFmtId="0" fontId="58" fillId="35" borderId="63" xfId="0" applyFont="1" applyFill="1" applyBorder="1" applyAlignment="1">
      <alignment horizontal="center" vertical="center" wrapText="1"/>
    </xf>
    <xf numFmtId="0" fontId="58" fillId="35" borderId="27" xfId="0" applyFont="1" applyFill="1" applyBorder="1" applyAlignment="1">
      <alignment horizontal="center" vertical="center" wrapText="1"/>
    </xf>
    <xf numFmtId="0" fontId="58" fillId="35" borderId="23" xfId="0" applyFont="1" applyFill="1" applyBorder="1" applyAlignment="1">
      <alignment horizontal="center" vertical="center" wrapText="1"/>
    </xf>
    <xf numFmtId="0" fontId="58" fillId="35" borderId="24" xfId="0" applyFont="1" applyFill="1" applyBorder="1" applyAlignment="1">
      <alignment horizontal="center" vertical="center" wrapText="1"/>
    </xf>
    <xf numFmtId="0" fontId="58" fillId="35" borderId="21" xfId="0" applyFont="1" applyFill="1" applyBorder="1" applyAlignment="1">
      <alignment horizontal="center" vertical="center" wrapText="1"/>
    </xf>
    <xf numFmtId="0" fontId="58" fillId="35" borderId="25" xfId="0" applyFont="1" applyFill="1" applyBorder="1" applyAlignment="1">
      <alignment horizontal="center" vertical="center" wrapText="1"/>
    </xf>
    <xf numFmtId="0" fontId="58" fillId="0" borderId="23" xfId="0" applyFont="1" applyFill="1" applyBorder="1" applyAlignment="1">
      <alignment horizontal="center" vertical="center" wrapText="1"/>
    </xf>
    <xf numFmtId="0" fontId="58" fillId="0" borderId="24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top" wrapText="1"/>
    </xf>
    <xf numFmtId="0" fontId="2" fillId="0" borderId="65" xfId="0" applyFont="1" applyFill="1" applyBorder="1" applyAlignment="1">
      <alignment horizontal="center" vertical="top" wrapText="1"/>
    </xf>
    <xf numFmtId="0" fontId="58" fillId="36" borderId="36" xfId="0" applyFont="1" applyFill="1" applyBorder="1" applyAlignment="1">
      <alignment horizontal="center" vertical="center" wrapText="1"/>
    </xf>
    <xf numFmtId="0" fontId="58" fillId="36" borderId="41" xfId="0" applyFont="1" applyFill="1" applyBorder="1" applyAlignment="1">
      <alignment horizontal="center" vertical="center" wrapText="1"/>
    </xf>
    <xf numFmtId="0" fontId="58" fillId="0" borderId="31" xfId="0" applyFont="1" applyFill="1" applyBorder="1" applyAlignment="1">
      <alignment horizontal="center" vertical="center" wrapText="1"/>
    </xf>
    <xf numFmtId="0" fontId="58" fillId="0" borderId="66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O45"/>
  <sheetViews>
    <sheetView tabSelected="1" zoomScale="30" zoomScaleNormal="30" zoomScalePageLayoutView="0" workbookViewId="0" topLeftCell="A1">
      <selection activeCell="C6" sqref="C6"/>
    </sheetView>
  </sheetViews>
  <sheetFormatPr defaultColWidth="9.140625" defaultRowHeight="15"/>
  <cols>
    <col min="1" max="1" width="17.28125" style="0" customWidth="1"/>
    <col min="2" max="2" width="32.7109375" style="0" customWidth="1"/>
    <col min="3" max="3" width="51.421875" style="0" customWidth="1"/>
    <col min="4" max="4" width="53.140625" style="0" customWidth="1"/>
    <col min="5" max="5" width="51.28125" style="0" customWidth="1"/>
    <col min="6" max="6" width="51.421875" style="0" customWidth="1"/>
    <col min="7" max="7" width="50.7109375" style="0" customWidth="1"/>
    <col min="8" max="8" width="50.140625" style="0" customWidth="1"/>
    <col min="9" max="9" width="51.57421875" style="0" customWidth="1"/>
    <col min="10" max="10" width="49.421875" style="0" customWidth="1"/>
    <col min="11" max="11" width="49.7109375" style="0" customWidth="1"/>
    <col min="12" max="12" width="50.57421875" style="0" customWidth="1"/>
    <col min="13" max="13" width="35.140625" style="0" customWidth="1"/>
    <col min="14" max="14" width="16.8515625" style="0" customWidth="1"/>
    <col min="15" max="15" width="25.8515625" style="0" customWidth="1"/>
    <col min="16" max="16" width="49.421875" style="0" customWidth="1"/>
    <col min="17" max="17" width="50.57421875" style="0" customWidth="1"/>
    <col min="18" max="18" width="26.8515625" style="0" customWidth="1"/>
    <col min="19" max="19" width="21.8515625" style="0" customWidth="1"/>
    <col min="20" max="20" width="16.28125" style="0" customWidth="1"/>
    <col min="21" max="21" width="22.57421875" style="0" customWidth="1"/>
    <col min="22" max="22" width="21.28125" style="0" customWidth="1"/>
    <col min="23" max="23" width="50.140625" style="0" customWidth="1"/>
    <col min="24" max="24" width="45.57421875" style="0" customWidth="1"/>
    <col min="25" max="25" width="42.00390625" style="0" customWidth="1"/>
    <col min="26" max="26" width="42.28125" style="0" customWidth="1"/>
  </cols>
  <sheetData>
    <row r="4" spans="3:12" ht="40.5" customHeight="1">
      <c r="C4" s="12" t="s">
        <v>108</v>
      </c>
      <c r="E4" s="1"/>
      <c r="F4" s="1"/>
      <c r="G4" s="1"/>
      <c r="H4" s="2"/>
      <c r="I4" s="12" t="s">
        <v>9</v>
      </c>
      <c r="K4" s="2"/>
      <c r="L4" s="2"/>
    </row>
    <row r="5" spans="3:12" ht="40.5" customHeight="1">
      <c r="C5" s="3" t="s">
        <v>109</v>
      </c>
      <c r="E5" s="3"/>
      <c r="F5" s="3"/>
      <c r="G5" s="3"/>
      <c r="H5" s="2"/>
      <c r="I5" s="12" t="s">
        <v>13</v>
      </c>
      <c r="K5" s="2"/>
      <c r="L5" s="2"/>
    </row>
    <row r="6" spans="7:9" ht="40.5" customHeight="1">
      <c r="G6" s="12" t="s">
        <v>8</v>
      </c>
      <c r="I6" s="12" t="s">
        <v>10</v>
      </c>
    </row>
    <row r="13" ht="11.25" customHeight="1" thickBot="1"/>
    <row r="14" ht="15.75" hidden="1" thickBot="1"/>
    <row r="15" ht="15.75" hidden="1" thickBot="1"/>
    <row r="16" ht="15.75" hidden="1" thickBot="1"/>
    <row r="17" spans="1:12" ht="70.5" thickBot="1" thickTop="1">
      <c r="A17" s="19" t="s">
        <v>14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</row>
    <row r="18" spans="1:12" ht="46.5" thickBot="1" thickTop="1">
      <c r="A18" s="8" t="s">
        <v>0</v>
      </c>
      <c r="B18" s="9" t="s">
        <v>1</v>
      </c>
      <c r="C18" s="10">
        <v>824</v>
      </c>
      <c r="D18" s="10">
        <v>826</v>
      </c>
      <c r="E18" s="10">
        <v>828</v>
      </c>
      <c r="F18" s="10">
        <v>830</v>
      </c>
      <c r="G18" s="10">
        <v>832</v>
      </c>
      <c r="H18" s="10">
        <v>834</v>
      </c>
      <c r="I18" s="10">
        <v>836</v>
      </c>
      <c r="J18" s="10">
        <v>838</v>
      </c>
      <c r="K18" s="10">
        <v>892</v>
      </c>
      <c r="L18" s="10">
        <v>890</v>
      </c>
    </row>
    <row r="19" spans="1:12" ht="91.5" thickBot="1" thickTop="1">
      <c r="A19" s="8"/>
      <c r="B19" s="9" t="s">
        <v>2</v>
      </c>
      <c r="C19" s="11"/>
      <c r="D19" s="11"/>
      <c r="E19" s="21"/>
      <c r="F19" s="21"/>
      <c r="G19" s="11"/>
      <c r="H19" s="27"/>
      <c r="I19" s="21"/>
      <c r="J19" s="21"/>
      <c r="K19" s="21"/>
      <c r="L19" s="21"/>
    </row>
    <row r="20" spans="1:12" ht="137.25" customHeight="1" thickBot="1" thickTop="1">
      <c r="A20" s="101" t="s">
        <v>7</v>
      </c>
      <c r="B20" s="42" t="s">
        <v>105</v>
      </c>
      <c r="C20" s="107" t="s">
        <v>16</v>
      </c>
      <c r="D20" s="109"/>
      <c r="E20" s="84" t="s">
        <v>17</v>
      </c>
      <c r="F20" s="84"/>
      <c r="G20" s="29" t="s">
        <v>18</v>
      </c>
      <c r="H20" s="28" t="s">
        <v>19</v>
      </c>
      <c r="I20" s="63" t="s">
        <v>20</v>
      </c>
      <c r="J20" s="64"/>
      <c r="K20" s="65"/>
      <c r="L20" s="18" t="s">
        <v>21</v>
      </c>
    </row>
    <row r="21" spans="1:13" ht="144" customHeight="1" thickBot="1" thickTop="1">
      <c r="A21" s="101"/>
      <c r="B21" s="42" t="s">
        <v>104</v>
      </c>
      <c r="C21" s="84" t="s">
        <v>22</v>
      </c>
      <c r="D21" s="85"/>
      <c r="E21" s="38" t="s">
        <v>23</v>
      </c>
      <c r="F21" s="24" t="s">
        <v>24</v>
      </c>
      <c r="G21" s="166" t="s">
        <v>25</v>
      </c>
      <c r="H21" s="167"/>
      <c r="I21" s="52" t="s">
        <v>26</v>
      </c>
      <c r="J21" s="49" t="s">
        <v>27</v>
      </c>
      <c r="K21" s="31" t="s">
        <v>28</v>
      </c>
      <c r="L21" s="18" t="s">
        <v>102</v>
      </c>
      <c r="M21" t="s">
        <v>12</v>
      </c>
    </row>
    <row r="22" spans="1:12" ht="192" customHeight="1" thickBot="1" thickTop="1">
      <c r="A22" s="101"/>
      <c r="B22" s="43" t="s">
        <v>103</v>
      </c>
      <c r="C22" s="24" t="s">
        <v>22</v>
      </c>
      <c r="D22" s="24"/>
      <c r="E22" s="37" t="s">
        <v>24</v>
      </c>
      <c r="F22" s="40" t="s">
        <v>29</v>
      </c>
      <c r="G22" s="39" t="s">
        <v>30</v>
      </c>
      <c r="H22" s="28" t="s">
        <v>25</v>
      </c>
      <c r="I22" s="53" t="s">
        <v>31</v>
      </c>
      <c r="J22" s="30" t="s">
        <v>32</v>
      </c>
      <c r="K22" s="51" t="s">
        <v>107</v>
      </c>
      <c r="L22" s="18"/>
    </row>
    <row r="23" spans="1:12" ht="162.75" customHeight="1" thickTop="1">
      <c r="A23" s="74" t="s">
        <v>3</v>
      </c>
      <c r="B23" s="44" t="s">
        <v>105</v>
      </c>
      <c r="C23" s="110" t="s">
        <v>33</v>
      </c>
      <c r="D23" s="111"/>
      <c r="E23" s="69" t="s">
        <v>34</v>
      </c>
      <c r="F23" s="69"/>
      <c r="G23" s="178"/>
      <c r="H23" s="177" t="s">
        <v>35</v>
      </c>
      <c r="I23" s="86" t="s">
        <v>36</v>
      </c>
      <c r="J23" s="86"/>
      <c r="K23" s="87"/>
      <c r="L23" s="58" t="s">
        <v>37</v>
      </c>
    </row>
    <row r="24" spans="1:12" ht="26.25" customHeight="1" thickBot="1">
      <c r="A24" s="75"/>
      <c r="B24" s="25"/>
      <c r="C24" s="112"/>
      <c r="D24" s="113"/>
      <c r="E24" s="70"/>
      <c r="F24" s="70"/>
      <c r="G24" s="179"/>
      <c r="H24" s="70"/>
      <c r="I24" s="88"/>
      <c r="J24" s="86"/>
      <c r="K24" s="89"/>
      <c r="L24" s="59"/>
    </row>
    <row r="25" spans="1:12" ht="91.5" customHeight="1" thickTop="1">
      <c r="A25" s="75"/>
      <c r="B25" s="56" t="s">
        <v>104</v>
      </c>
      <c r="C25" s="61" t="s">
        <v>38</v>
      </c>
      <c r="D25" s="62"/>
      <c r="E25" s="77" t="s">
        <v>40</v>
      </c>
      <c r="F25" s="78"/>
      <c r="G25" s="168" t="s">
        <v>39</v>
      </c>
      <c r="H25" s="169"/>
      <c r="I25" s="182" t="s">
        <v>41</v>
      </c>
      <c r="J25" s="184" t="s">
        <v>42</v>
      </c>
      <c r="K25" s="186" t="s">
        <v>43</v>
      </c>
      <c r="L25" s="58" t="s">
        <v>44</v>
      </c>
    </row>
    <row r="26" spans="1:12" ht="112.5" customHeight="1" thickBot="1">
      <c r="A26" s="75"/>
      <c r="B26" s="57"/>
      <c r="C26" s="104"/>
      <c r="D26" s="105"/>
      <c r="E26" s="79"/>
      <c r="F26" s="80"/>
      <c r="G26" s="170"/>
      <c r="H26" s="171"/>
      <c r="I26" s="183"/>
      <c r="J26" s="185"/>
      <c r="K26" s="187"/>
      <c r="L26" s="60"/>
    </row>
    <row r="27" spans="1:12" ht="112.5" customHeight="1" thickTop="1">
      <c r="A27" s="75"/>
      <c r="B27" s="56" t="s">
        <v>103</v>
      </c>
      <c r="C27" s="91"/>
      <c r="D27" s="92"/>
      <c r="E27" s="95" t="s">
        <v>106</v>
      </c>
      <c r="F27" s="96"/>
      <c r="G27" s="168" t="s">
        <v>45</v>
      </c>
      <c r="H27" s="172"/>
      <c r="I27" s="182" t="s">
        <v>46</v>
      </c>
      <c r="J27" s="184" t="s">
        <v>47</v>
      </c>
      <c r="K27" s="186" t="s">
        <v>48</v>
      </c>
      <c r="L27" s="58" t="s">
        <v>49</v>
      </c>
    </row>
    <row r="28" spans="1:12" ht="99.75" customHeight="1" thickBot="1">
      <c r="A28" s="76"/>
      <c r="B28" s="57"/>
      <c r="C28" s="93"/>
      <c r="D28" s="94"/>
      <c r="E28" s="97"/>
      <c r="F28" s="98"/>
      <c r="G28" s="79"/>
      <c r="H28" s="169"/>
      <c r="I28" s="183"/>
      <c r="J28" s="185"/>
      <c r="K28" s="187"/>
      <c r="L28" s="60"/>
    </row>
    <row r="29" spans="1:12" ht="180" customHeight="1" thickBot="1" thickTop="1">
      <c r="A29" s="125" t="s">
        <v>4</v>
      </c>
      <c r="B29" s="45" t="s">
        <v>105</v>
      </c>
      <c r="C29" s="73" t="s">
        <v>50</v>
      </c>
      <c r="D29" s="73"/>
      <c r="E29" s="175" t="s">
        <v>51</v>
      </c>
      <c r="F29" s="176"/>
      <c r="G29" s="48" t="s">
        <v>52</v>
      </c>
      <c r="H29" s="35"/>
      <c r="I29" s="138" t="s">
        <v>54</v>
      </c>
      <c r="J29" s="138"/>
      <c r="K29" s="139"/>
      <c r="L29" s="36" t="s">
        <v>53</v>
      </c>
    </row>
    <row r="30" spans="1:12" ht="161.25" customHeight="1" thickBot="1" thickTop="1">
      <c r="A30" s="125"/>
      <c r="B30" s="46" t="s">
        <v>104</v>
      </c>
      <c r="C30" s="13" t="s">
        <v>55</v>
      </c>
      <c r="D30" s="13" t="s">
        <v>56</v>
      </c>
      <c r="E30" s="73" t="s">
        <v>57</v>
      </c>
      <c r="F30" s="90"/>
      <c r="G30" s="195" t="s">
        <v>58</v>
      </c>
      <c r="H30" s="196"/>
      <c r="I30" s="153" t="s">
        <v>59</v>
      </c>
      <c r="J30" s="154"/>
      <c r="K30" s="155"/>
      <c r="L30" s="41" t="s">
        <v>72</v>
      </c>
    </row>
    <row r="31" spans="1:12" ht="108.75" customHeight="1" thickBot="1" thickTop="1">
      <c r="A31" s="125"/>
      <c r="B31" s="71" t="s">
        <v>103</v>
      </c>
      <c r="C31" s="99"/>
      <c r="D31" s="99" t="s">
        <v>60</v>
      </c>
      <c r="E31" s="54" t="s">
        <v>61</v>
      </c>
      <c r="F31" s="180" t="s">
        <v>62</v>
      </c>
      <c r="G31" s="173"/>
      <c r="H31" s="180" t="s">
        <v>63</v>
      </c>
      <c r="I31" s="156"/>
      <c r="J31" s="157" t="s">
        <v>64</v>
      </c>
      <c r="K31" s="157" t="s">
        <v>65</v>
      </c>
      <c r="L31" s="22" t="s">
        <v>67</v>
      </c>
    </row>
    <row r="32" spans="1:12" ht="171.75" customHeight="1" thickBot="1" thickTop="1">
      <c r="A32" s="125"/>
      <c r="B32" s="72"/>
      <c r="C32" s="100"/>
      <c r="D32" s="100"/>
      <c r="E32" s="55"/>
      <c r="F32" s="181"/>
      <c r="G32" s="174"/>
      <c r="H32" s="181"/>
      <c r="I32" s="139"/>
      <c r="J32" s="158"/>
      <c r="K32" s="159"/>
      <c r="L32" s="33" t="s">
        <v>66</v>
      </c>
    </row>
    <row r="33" spans="1:15" ht="137.25" customHeight="1" thickTop="1">
      <c r="A33" s="66" t="s">
        <v>5</v>
      </c>
      <c r="B33" s="66" t="s">
        <v>105</v>
      </c>
      <c r="C33" s="119" t="s">
        <v>68</v>
      </c>
      <c r="D33" s="120"/>
      <c r="E33" s="216" t="s">
        <v>69</v>
      </c>
      <c r="F33" s="177" t="s">
        <v>61</v>
      </c>
      <c r="G33" s="191" t="s">
        <v>70</v>
      </c>
      <c r="H33" s="193"/>
      <c r="I33" s="58"/>
      <c r="J33" s="58" t="s">
        <v>71</v>
      </c>
      <c r="K33" s="58"/>
      <c r="L33" s="197" t="s">
        <v>73</v>
      </c>
      <c r="M33" s="14"/>
      <c r="N33" s="15"/>
      <c r="O33" s="15"/>
    </row>
    <row r="34" spans="1:15" ht="116.25" customHeight="1" thickBot="1">
      <c r="A34" s="67"/>
      <c r="B34" s="68"/>
      <c r="C34" s="121"/>
      <c r="D34" s="122"/>
      <c r="E34" s="217"/>
      <c r="F34" s="70"/>
      <c r="G34" s="192"/>
      <c r="H34" s="194"/>
      <c r="I34" s="188"/>
      <c r="J34" s="188"/>
      <c r="K34" s="188"/>
      <c r="L34" s="198"/>
      <c r="M34" s="16"/>
      <c r="N34" s="17"/>
      <c r="O34" s="15"/>
    </row>
    <row r="35" spans="1:15" ht="119.25" customHeight="1" thickTop="1">
      <c r="A35" s="67"/>
      <c r="B35" s="74" t="s">
        <v>104</v>
      </c>
      <c r="C35" s="123" t="s">
        <v>74</v>
      </c>
      <c r="D35" s="164" t="s">
        <v>75</v>
      </c>
      <c r="E35" s="222" t="s">
        <v>76</v>
      </c>
      <c r="F35" s="223"/>
      <c r="G35" s="144" t="s">
        <v>77</v>
      </c>
      <c r="H35" s="145"/>
      <c r="I35" s="199" t="s">
        <v>78</v>
      </c>
      <c r="J35" s="200"/>
      <c r="K35" s="201"/>
      <c r="L35" s="189" t="s">
        <v>79</v>
      </c>
      <c r="M35" s="16"/>
      <c r="N35" s="17"/>
      <c r="O35" s="15"/>
    </row>
    <row r="36" spans="1:15" ht="118.5" customHeight="1" thickBot="1">
      <c r="A36" s="67"/>
      <c r="B36" s="76"/>
      <c r="C36" s="124"/>
      <c r="D36" s="165"/>
      <c r="E36" s="222"/>
      <c r="F36" s="223"/>
      <c r="G36" s="146"/>
      <c r="H36" s="147"/>
      <c r="I36" s="202"/>
      <c r="J36" s="203"/>
      <c r="K36" s="204"/>
      <c r="L36" s="190"/>
      <c r="M36" s="15"/>
      <c r="N36" s="15"/>
      <c r="O36" s="15"/>
    </row>
    <row r="37" spans="1:12" ht="73.5" customHeight="1" thickBot="1" thickTop="1">
      <c r="A37" s="67"/>
      <c r="B37" s="163" t="s">
        <v>103</v>
      </c>
      <c r="C37" s="106" t="s">
        <v>80</v>
      </c>
      <c r="D37" s="107" t="s">
        <v>81</v>
      </c>
      <c r="E37" s="128"/>
      <c r="F37" s="102" t="s">
        <v>98</v>
      </c>
      <c r="G37" s="218" t="s">
        <v>82</v>
      </c>
      <c r="H37" s="219"/>
      <c r="I37" s="220" t="s">
        <v>83</v>
      </c>
      <c r="J37" s="205"/>
      <c r="K37" s="207" t="s">
        <v>99</v>
      </c>
      <c r="L37" s="126" t="s">
        <v>79</v>
      </c>
    </row>
    <row r="38" spans="1:12" ht="91.5" customHeight="1" thickBot="1" thickTop="1">
      <c r="A38" s="68"/>
      <c r="B38" s="163"/>
      <c r="C38" s="84"/>
      <c r="D38" s="108"/>
      <c r="E38" s="129"/>
      <c r="F38" s="103"/>
      <c r="G38" s="142"/>
      <c r="H38" s="143"/>
      <c r="I38" s="221"/>
      <c r="J38" s="206"/>
      <c r="K38" s="208"/>
      <c r="L38" s="127"/>
    </row>
    <row r="39" spans="1:12" ht="165.75" customHeight="1" thickBot="1" thickTop="1">
      <c r="A39" s="81" t="s">
        <v>6</v>
      </c>
      <c r="B39" s="47" t="s">
        <v>105</v>
      </c>
      <c r="C39" s="114" t="s">
        <v>84</v>
      </c>
      <c r="D39" s="115"/>
      <c r="E39" s="23" t="s">
        <v>85</v>
      </c>
      <c r="F39" s="26"/>
      <c r="G39" s="137" t="s">
        <v>86</v>
      </c>
      <c r="H39" s="137"/>
      <c r="I39" s="50" t="s">
        <v>107</v>
      </c>
      <c r="J39" s="23"/>
      <c r="K39" s="20"/>
      <c r="L39" s="20"/>
    </row>
    <row r="40" spans="1:12" ht="102" customHeight="1" thickBot="1" thickTop="1">
      <c r="A40" s="82"/>
      <c r="B40" s="160" t="s">
        <v>104</v>
      </c>
      <c r="C40" s="150" t="s">
        <v>87</v>
      </c>
      <c r="D40" s="150" t="s">
        <v>88</v>
      </c>
      <c r="E40" s="140" t="s">
        <v>89</v>
      </c>
      <c r="F40" s="132"/>
      <c r="G40" s="161" t="s">
        <v>90</v>
      </c>
      <c r="H40" s="136" t="s">
        <v>91</v>
      </c>
      <c r="I40" s="130" t="s">
        <v>107</v>
      </c>
      <c r="J40" s="131"/>
      <c r="K40" s="132"/>
      <c r="L40" s="148" t="s">
        <v>101</v>
      </c>
    </row>
    <row r="41" spans="1:12" ht="94.5" customHeight="1" thickBot="1" thickTop="1">
      <c r="A41" s="82"/>
      <c r="B41" s="160"/>
      <c r="C41" s="150"/>
      <c r="D41" s="150"/>
      <c r="E41" s="141"/>
      <c r="F41" s="135"/>
      <c r="G41" s="162"/>
      <c r="H41" s="137"/>
      <c r="I41" s="133"/>
      <c r="J41" s="134"/>
      <c r="K41" s="135"/>
      <c r="L41" s="149"/>
    </row>
    <row r="42" spans="1:12" ht="106.5" customHeight="1" thickBot="1" thickTop="1">
      <c r="A42" s="82"/>
      <c r="B42" s="160" t="s">
        <v>103</v>
      </c>
      <c r="C42" s="150" t="s">
        <v>92</v>
      </c>
      <c r="D42" s="150" t="s">
        <v>93</v>
      </c>
      <c r="E42" s="212" t="s">
        <v>15</v>
      </c>
      <c r="F42" s="214" t="s">
        <v>100</v>
      </c>
      <c r="G42" s="151" t="s">
        <v>94</v>
      </c>
      <c r="H42" s="114" t="s">
        <v>95</v>
      </c>
      <c r="I42" s="209" t="s">
        <v>96</v>
      </c>
      <c r="J42" s="210"/>
      <c r="K42" s="211"/>
      <c r="L42" s="34" t="s">
        <v>97</v>
      </c>
    </row>
    <row r="43" spans="1:12" ht="84.75" customHeight="1" thickBot="1" thickTop="1">
      <c r="A43" s="83"/>
      <c r="B43" s="160"/>
      <c r="C43" s="150"/>
      <c r="D43" s="150"/>
      <c r="E43" s="213"/>
      <c r="F43" s="215"/>
      <c r="G43" s="152"/>
      <c r="H43" s="150"/>
      <c r="I43" s="116"/>
      <c r="J43" s="117"/>
      <c r="K43" s="118"/>
      <c r="L43" s="32"/>
    </row>
    <row r="44" ht="75.75" customHeight="1" thickTop="1"/>
    <row r="45" spans="7:12" ht="75.75" customHeight="1">
      <c r="G45" s="6" t="s">
        <v>11</v>
      </c>
      <c r="H45" s="4"/>
      <c r="I45" s="4"/>
      <c r="J45" s="5"/>
      <c r="K45" s="5"/>
      <c r="L45" s="5"/>
    </row>
  </sheetData>
  <sheetProtection/>
  <mergeCells count="98">
    <mergeCell ref="J37:J38"/>
    <mergeCell ref="K37:K38"/>
    <mergeCell ref="I42:K42"/>
    <mergeCell ref="E42:E43"/>
    <mergeCell ref="F42:F43"/>
    <mergeCell ref="E33:E34"/>
    <mergeCell ref="F33:F34"/>
    <mergeCell ref="G37:H37"/>
    <mergeCell ref="I37:I38"/>
    <mergeCell ref="E35:F36"/>
    <mergeCell ref="L27:L28"/>
    <mergeCell ref="I33:I34"/>
    <mergeCell ref="J33:J34"/>
    <mergeCell ref="K33:K34"/>
    <mergeCell ref="L35:L36"/>
    <mergeCell ref="G33:G34"/>
    <mergeCell ref="H33:H34"/>
    <mergeCell ref="G30:H30"/>
    <mergeCell ref="L33:L34"/>
    <mergeCell ref="I35:K36"/>
    <mergeCell ref="I25:I26"/>
    <mergeCell ref="J25:J26"/>
    <mergeCell ref="K25:K26"/>
    <mergeCell ref="J27:J28"/>
    <mergeCell ref="I27:I28"/>
    <mergeCell ref="K27:K28"/>
    <mergeCell ref="G21:H21"/>
    <mergeCell ref="G25:H26"/>
    <mergeCell ref="G27:H28"/>
    <mergeCell ref="G31:G32"/>
    <mergeCell ref="E29:F29"/>
    <mergeCell ref="H23:H24"/>
    <mergeCell ref="G23:G24"/>
    <mergeCell ref="F31:F32"/>
    <mergeCell ref="H31:H32"/>
    <mergeCell ref="E23:E24"/>
    <mergeCell ref="B42:B43"/>
    <mergeCell ref="H42:H43"/>
    <mergeCell ref="G40:G41"/>
    <mergeCell ref="B40:B41"/>
    <mergeCell ref="B37:B38"/>
    <mergeCell ref="D35:D36"/>
    <mergeCell ref="E40:F41"/>
    <mergeCell ref="G38:H38"/>
    <mergeCell ref="G35:H36"/>
    <mergeCell ref="L40:L41"/>
    <mergeCell ref="G39:H39"/>
    <mergeCell ref="C42:C43"/>
    <mergeCell ref="D42:D43"/>
    <mergeCell ref="C40:C41"/>
    <mergeCell ref="D40:D41"/>
    <mergeCell ref="G42:G43"/>
    <mergeCell ref="C39:D39"/>
    <mergeCell ref="I43:K43"/>
    <mergeCell ref="C33:D34"/>
    <mergeCell ref="C35:C36"/>
    <mergeCell ref="A29:A32"/>
    <mergeCell ref="L37:L38"/>
    <mergeCell ref="E37:E38"/>
    <mergeCell ref="I40:K41"/>
    <mergeCell ref="H40:H41"/>
    <mergeCell ref="I29:K29"/>
    <mergeCell ref="A20:A22"/>
    <mergeCell ref="F37:F38"/>
    <mergeCell ref="B35:B36"/>
    <mergeCell ref="C26:D26"/>
    <mergeCell ref="C37:C38"/>
    <mergeCell ref="D37:D38"/>
    <mergeCell ref="C20:D20"/>
    <mergeCell ref="C23:D24"/>
    <mergeCell ref="A39:A43"/>
    <mergeCell ref="C21:D21"/>
    <mergeCell ref="E20:F20"/>
    <mergeCell ref="I23:K24"/>
    <mergeCell ref="E30:F30"/>
    <mergeCell ref="C27:D28"/>
    <mergeCell ref="E27:F27"/>
    <mergeCell ref="E28:F28"/>
    <mergeCell ref="C31:C32"/>
    <mergeCell ref="D31:D32"/>
    <mergeCell ref="A33:A38"/>
    <mergeCell ref="B33:B34"/>
    <mergeCell ref="F23:F24"/>
    <mergeCell ref="B31:B32"/>
    <mergeCell ref="B25:B26"/>
    <mergeCell ref="C29:D29"/>
    <mergeCell ref="A23:A28"/>
    <mergeCell ref="E25:F26"/>
    <mergeCell ref="E31:E32"/>
    <mergeCell ref="B27:B28"/>
    <mergeCell ref="L23:L24"/>
    <mergeCell ref="L25:L26"/>
    <mergeCell ref="C25:D25"/>
    <mergeCell ref="I20:K20"/>
    <mergeCell ref="I30:K30"/>
    <mergeCell ref="I31:I32"/>
    <mergeCell ref="J31:J32"/>
    <mergeCell ref="K31:K32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N18"/>
  <sheetViews>
    <sheetView zoomScalePageLayoutView="0" workbookViewId="0" topLeftCell="A1">
      <selection activeCell="N8" sqref="N8"/>
    </sheetView>
  </sheetViews>
  <sheetFormatPr defaultColWidth="9.140625" defaultRowHeight="15"/>
  <sheetData>
    <row r="5" spans="3:4" ht="15">
      <c r="C5">
        <f>70*6</f>
        <v>420</v>
      </c>
      <c r="D5">
        <f>79*4</f>
        <v>316</v>
      </c>
    </row>
    <row r="6" spans="3:14" ht="15">
      <c r="C6">
        <f>67*2</f>
        <v>134</v>
      </c>
      <c r="D6">
        <f>90*4</f>
        <v>360</v>
      </c>
      <c r="G6">
        <f>C5+C6+C7+C8+C9+C10+C11+C12+C13+C14+D5+D6+D7+D8+D9+D10+D11+D12+D13+D14+D15+D16+D17</f>
        <v>8713</v>
      </c>
      <c r="K6">
        <f>83*4</f>
        <v>332</v>
      </c>
      <c r="L6">
        <f>81*6</f>
        <v>486</v>
      </c>
      <c r="N6">
        <f>4+6+4+6+12+4+6+8+6+10+8+5+12+5+8+3+6</f>
        <v>113</v>
      </c>
    </row>
    <row r="7" spans="3:14" ht="15">
      <c r="C7">
        <f>78*6</f>
        <v>468</v>
      </c>
      <c r="D7">
        <f>85*3</f>
        <v>255</v>
      </c>
      <c r="G7">
        <f>6+2+6+6+5+4+6+6+5+4+6+4+4+3+6+8+9+10+8+6</f>
        <v>114</v>
      </c>
      <c r="K7">
        <f>72*6</f>
        <v>432</v>
      </c>
      <c r="L7">
        <f>82*4</f>
        <v>328</v>
      </c>
      <c r="N7">
        <f>K6+K7+K8+K9+K10+K11+K12+K13+K14+K15+K16+L6+L7+L8+L9+L10+L11+L12+L13+L14+L15+L16+L17+L18</f>
        <v>8721</v>
      </c>
    </row>
    <row r="8" spans="3:12" ht="15">
      <c r="C8">
        <f>56*6</f>
        <v>336</v>
      </c>
      <c r="D8">
        <f>76*6</f>
        <v>456</v>
      </c>
      <c r="G8">
        <f>G6/G7</f>
        <v>76.4298245614035</v>
      </c>
      <c r="K8">
        <f>86*4</f>
        <v>344</v>
      </c>
      <c r="L8">
        <f>84*4</f>
        <v>336</v>
      </c>
    </row>
    <row r="9" spans="3:12" ht="15">
      <c r="C9">
        <f>57*5</f>
        <v>285</v>
      </c>
      <c r="D9">
        <f>94*4</f>
        <v>376</v>
      </c>
      <c r="K9">
        <f>62*6</f>
        <v>372</v>
      </c>
      <c r="L9">
        <f>83*4</f>
        <v>332</v>
      </c>
    </row>
    <row r="10" spans="3:12" ht="15">
      <c r="C10">
        <f>80*4</f>
        <v>320</v>
      </c>
      <c r="D10">
        <f>88*4</f>
        <v>352</v>
      </c>
      <c r="K10">
        <f>51*6</f>
        <v>306</v>
      </c>
      <c r="L10">
        <f>76*3</f>
        <v>228</v>
      </c>
    </row>
    <row r="11" spans="3:12" ht="15">
      <c r="C11">
        <f>82*6</f>
        <v>492</v>
      </c>
      <c r="D11">
        <f>96*5</f>
        <v>480</v>
      </c>
      <c r="K11">
        <f>86*6</f>
        <v>516</v>
      </c>
      <c r="L11">
        <f>72*2</f>
        <v>144</v>
      </c>
    </row>
    <row r="12" spans="3:12" ht="15">
      <c r="C12">
        <f>87*6</f>
        <v>522</v>
      </c>
      <c r="D12">
        <f>68*6</f>
        <v>408</v>
      </c>
      <c r="K12">
        <f>81*4</f>
        <v>324</v>
      </c>
      <c r="L12">
        <f>85*6</f>
        <v>510</v>
      </c>
    </row>
    <row r="13" spans="3:12" ht="15">
      <c r="C13">
        <f>83*5</f>
        <v>415</v>
      </c>
      <c r="D13">
        <f>77*4</f>
        <v>308</v>
      </c>
      <c r="K13">
        <f>69*4</f>
        <v>276</v>
      </c>
      <c r="L13">
        <f>84*6</f>
        <v>504</v>
      </c>
    </row>
    <row r="14" spans="3:12" ht="15">
      <c r="C14">
        <f>93*6</f>
        <v>558</v>
      </c>
      <c r="D14">
        <f>86*4</f>
        <v>344</v>
      </c>
      <c r="K14">
        <f>81*4</f>
        <v>324</v>
      </c>
      <c r="L14">
        <f>69*5</f>
        <v>345</v>
      </c>
    </row>
    <row r="15" spans="4:12" ht="15">
      <c r="D15">
        <f>79*4</f>
        <v>316</v>
      </c>
      <c r="K15">
        <f>78*4</f>
        <v>312</v>
      </c>
      <c r="L15">
        <f>91*4</f>
        <v>364</v>
      </c>
    </row>
    <row r="16" spans="4:12" ht="15">
      <c r="D16">
        <f>66*4</f>
        <v>264</v>
      </c>
      <c r="K16">
        <f>89*6</f>
        <v>534</v>
      </c>
      <c r="L16">
        <f>79*4</f>
        <v>316</v>
      </c>
    </row>
    <row r="17" spans="4:12" ht="15">
      <c r="D17">
        <f>88*6</f>
        <v>528</v>
      </c>
      <c r="L17">
        <f>80*3</f>
        <v>240</v>
      </c>
    </row>
    <row r="18" ht="15">
      <c r="L18">
        <f>86*6</f>
        <v>516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2017-09-13T08:15:29Z</dcterms:modified>
  <cp:category/>
  <cp:version/>
  <cp:contentType/>
  <cp:contentStatus/>
</cp:coreProperties>
</file>